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ackup One Drive\OTILIA\Consultoria Emdupar\Otros\Documentos debida Diligencia\21 - Terminos de Referencia\Oferentes\ANEXOS\OBSERVACION 22 - EMDUPAR PRESIONES\"/>
    </mc:Choice>
  </mc:AlternateContent>
  <xr:revisionPtr revIDLastSave="0" documentId="8_{2ED716F4-3D77-40A9-98BC-C32E1F981A09}" xr6:coauthVersionLast="47" xr6:coauthVersionMax="47" xr10:uidLastSave="{00000000-0000-0000-0000-000000000000}"/>
  <bookViews>
    <workbookView xWindow="-120" yWindow="-120" windowWidth="20730" windowHeight="11160" firstSheet="19" activeTab="25" xr2:uid="{00000000-000D-0000-FFFF-FFFF00000000}"/>
  </bookViews>
  <sheets>
    <sheet name="ALAMOS" sheetId="50" r:id="rId1"/>
    <sheet name="ALF LOPEZ" sheetId="75" r:id="rId2"/>
    <sheet name="AMPARO" sheetId="76" r:id="rId3"/>
    <sheet name="SAN JOAQUIN" sheetId="77" r:id="rId4"/>
    <sheet name="CARMEN" sheetId="78" r:id="rId5"/>
    <sheet name="CERRITO" sheetId="79" r:id="rId6"/>
    <sheet name="DON ALBERTO" sheetId="80" r:id="rId7"/>
    <sheet name="DON CARMELO" sheetId="86" r:id="rId8"/>
    <sheet name="DIVINO NIÑO" sheetId="87" r:id="rId9"/>
    <sheet name="LA GRANJA" sheetId="88" r:id="rId10"/>
    <sheet name="FUNDADORES" sheetId="89" r:id="rId11"/>
    <sheet name="GUATAPURI" sheetId="90" r:id="rId12"/>
    <sheet name="HOSPITAL" sheetId="91" r:id="rId13"/>
    <sheet name="LOPERENA" sheetId="85" r:id="rId14"/>
    <sheet name="LOS COCOS" sheetId="92" r:id="rId15"/>
    <sheet name="LOS MAYALES" sheetId="93" r:id="rId16"/>
    <sheet name="NEVADA" sheetId="94" r:id="rId17"/>
    <sheet name="NOVALITO" sheetId="95" r:id="rId18"/>
    <sheet name="SICARARE" sheetId="96" r:id="rId19"/>
    <sheet name="OGB" sheetId="97" r:id="rId20"/>
    <sheet name="PANAMA" sheetId="98" r:id="rId21"/>
    <sheet name="REFUGIO" sheetId="99" r:id="rId22"/>
    <sheet name="7 AGOSTO" sheetId="100" r:id="rId23"/>
    <sheet name="VICTORIA" sheetId="101" r:id="rId24"/>
    <sheet name="VILLALBA" sheetId="102" r:id="rId25"/>
    <sheet name="CONSOLIDADO" sheetId="10" r:id="rId26"/>
  </sheets>
  <definedNames>
    <definedName name="_xlnm._FilterDatabase" localSheetId="25" hidden="1">CONSOLIDADO!$A$4:$A$5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" i="76" l="1"/>
  <c r="AJ9" i="50"/>
  <c r="AJ9" i="102" l="1"/>
  <c r="E5" i="10" s="1"/>
  <c r="AJ9" i="101"/>
  <c r="K5" i="10" s="1"/>
  <c r="AJ9" i="100"/>
  <c r="T5" i="10" s="1"/>
  <c r="AJ9" i="99"/>
  <c r="J5" i="10" s="1"/>
  <c r="AJ9" i="98"/>
  <c r="O5" i="10" s="1"/>
  <c r="AJ9" i="97"/>
  <c r="G5" i="10" s="1"/>
  <c r="AJ9" i="96"/>
  <c r="L5" i="10" s="1"/>
  <c r="AJ9" i="95"/>
  <c r="Q5" i="10" s="1"/>
  <c r="AJ9" i="94"/>
  <c r="H5" i="10" s="1"/>
  <c r="AJ9" i="93"/>
  <c r="P5" i="10" s="1"/>
  <c r="AJ9" i="92"/>
  <c r="F5" i="10" s="1"/>
  <c r="AJ9" i="85"/>
  <c r="S5" i="10" s="1"/>
  <c r="AJ9" i="91"/>
  <c r="X5" i="10" s="1"/>
  <c r="AJ9" i="90"/>
  <c r="Z5" i="10" s="1"/>
  <c r="AJ9" i="89"/>
  <c r="I5" i="10" s="1"/>
  <c r="AJ9" i="88"/>
  <c r="D5" i="10" s="1"/>
  <c r="AJ9" i="87"/>
  <c r="AA5" i="10" s="1"/>
  <c r="AJ9" i="86"/>
  <c r="R5" i="10" s="1"/>
  <c r="AJ9" i="80"/>
  <c r="N5" i="10" s="1"/>
  <c r="AJ9" i="79"/>
  <c r="C5" i="10" s="1"/>
  <c r="AJ9" i="78"/>
  <c r="V5" i="10" s="1"/>
  <c r="AJ9" i="77"/>
  <c r="W5" i="10" s="1"/>
  <c r="U5" i="10"/>
  <c r="AJ9" i="75"/>
  <c r="M5" i="10" s="1"/>
  <c r="L3" i="10"/>
  <c r="D5" i="85"/>
  <c r="D5" i="91"/>
  <c r="D5" i="90"/>
  <c r="D5" i="89"/>
  <c r="D5" i="88"/>
  <c r="D5" i="87"/>
  <c r="D5" i="93" s="1"/>
  <c r="D5" i="86"/>
  <c r="D5" i="80"/>
  <c r="D5" i="79"/>
  <c r="D5" i="78"/>
  <c r="D5" i="77"/>
  <c r="D5" i="76"/>
  <c r="D5" i="75"/>
  <c r="Y5" i="10"/>
  <c r="D5" i="95" l="1"/>
  <c r="D5" i="99"/>
  <c r="AB5" i="10"/>
  <c r="D5" i="100"/>
  <c r="D5" i="96"/>
  <c r="D5" i="94"/>
  <c r="D5" i="97"/>
  <c r="D5" i="92"/>
  <c r="D5" i="98"/>
  <c r="D5" i="102" l="1"/>
  <c r="D5" i="101"/>
</calcChain>
</file>

<file path=xl/sharedStrings.xml><?xml version="1.0" encoding="utf-8"?>
<sst xmlns="http://schemas.openxmlformats.org/spreadsheetml/2006/main" count="382" uniqueCount="67">
  <si>
    <t>EMPRESA DE SERVICIOS PUBLICOS DE VALLEDUPAR EMDUPAR S.A. ESP.</t>
  </si>
  <si>
    <t>DIVISION DE PRODUCCION</t>
  </si>
  <si>
    <t>FUENTE</t>
  </si>
  <si>
    <t>AGUA TRATADA</t>
  </si>
  <si>
    <t>MES</t>
  </si>
  <si>
    <t>DIAS</t>
  </si>
  <si>
    <t>PARAMETROS</t>
  </si>
  <si>
    <t>Unidades</t>
  </si>
  <si>
    <t>° C</t>
  </si>
  <si>
    <t xml:space="preserve"> CERRITO - CARRERA 25 # 16 - 41</t>
  </si>
  <si>
    <t>COLEGIO FEMENINO - CALLE 19 B No 13-19</t>
  </si>
  <si>
    <t xml:space="preserve"> VILLALBA - CALLE 12 CARRERA 6</t>
  </si>
  <si>
    <t xml:space="preserve"> LOS COCOS - MANZANA 7 CASA 20</t>
  </si>
  <si>
    <t xml:space="preserve"> OGB MANZANA T CASA 17</t>
  </si>
  <si>
    <t xml:space="preserve"> LA NEVADA- HOSPITAL</t>
  </si>
  <si>
    <t xml:space="preserve"> FUNDADORES - TRANS V 21 No 18 B - 15</t>
  </si>
  <si>
    <t xml:space="preserve"> REFUGIO MANZANA 5 CASA 18</t>
  </si>
  <si>
    <t xml:space="preserve"> LA VICTORIA</t>
  </si>
  <si>
    <t xml:space="preserve"> PANAMA -CARRERA6  No 41-113</t>
  </si>
  <si>
    <t xml:space="preserve"> LOS MAYALES - CALLE 34 No. 5C-71</t>
  </si>
  <si>
    <t xml:space="preserve"> NOVALITO - CARR 11 NO. 11-03</t>
  </si>
  <si>
    <t xml:space="preserve"> DON CARMELO - CALLE 50 No 25-07</t>
  </si>
  <si>
    <t>COLEGIO LOPERENA</t>
  </si>
  <si>
    <t xml:space="preserve"> SIETE DE AGOSTO - CALLE 29  No 26-57</t>
  </si>
  <si>
    <t>EL AMPARO</t>
  </si>
  <si>
    <t xml:space="preserve"> EL CARMEN </t>
  </si>
  <si>
    <t>HOSPITAL ROSARIO PUMAREJO</t>
  </si>
  <si>
    <t xml:space="preserve"> ALAMOS MANZANA 6 CASA 10</t>
  </si>
  <si>
    <t xml:space="preserve"> GUATAPURI - CALLE 17 No: 19-15</t>
  </si>
  <si>
    <t xml:space="preserve"> DIVINO NIÑO- CALLE 12 No. 25-47</t>
  </si>
  <si>
    <t>TOTAL</t>
  </si>
  <si>
    <t>CERRITO</t>
  </si>
  <si>
    <t xml:space="preserve"> </t>
  </si>
  <si>
    <t>UNIDADES</t>
  </si>
  <si>
    <t>VILLALBA</t>
  </si>
  <si>
    <t>OGB</t>
  </si>
  <si>
    <t>LOS COCOS</t>
  </si>
  <si>
    <t>NEVADA</t>
  </si>
  <si>
    <t>REFUGIO</t>
  </si>
  <si>
    <t>FUNDADORES</t>
  </si>
  <si>
    <t>VICTORIA</t>
  </si>
  <si>
    <t>PANAMA</t>
  </si>
  <si>
    <t>NOVALITO</t>
  </si>
  <si>
    <t>DON CARMELO</t>
  </si>
  <si>
    <t>LOPERENA</t>
  </si>
  <si>
    <t>AMPARO</t>
  </si>
  <si>
    <t>CARMEN</t>
  </si>
  <si>
    <t>HOSPITAL</t>
  </si>
  <si>
    <t>ALAMOS</t>
  </si>
  <si>
    <t>GUATAPURI</t>
  </si>
  <si>
    <t>DIVINO NIÑO</t>
  </si>
  <si>
    <t>SICARARE</t>
  </si>
  <si>
    <t>DON ALBERTO</t>
  </si>
  <si>
    <t>PROMEDIO</t>
  </si>
  <si>
    <t>PUNTO DE MUESTRA:</t>
  </si>
  <si>
    <t>ALFONSO LOPEZ</t>
  </si>
  <si>
    <t>LOS MAYALES</t>
  </si>
  <si>
    <t>MES DE:</t>
  </si>
  <si>
    <t>COL  ATENEO - CARRERA 12 CALLE 9A</t>
  </si>
  <si>
    <t>DON ALBERTO-PLAZA CENTRAL</t>
  </si>
  <si>
    <t xml:space="preserve">SICARARE - </t>
  </si>
  <si>
    <t>SAN JOAQUIN</t>
  </si>
  <si>
    <t>LA GRANJA</t>
  </si>
  <si>
    <t xml:space="preserve">CONSOLIDADO POR BARRIOS </t>
  </si>
  <si>
    <t>PRESION</t>
  </si>
  <si>
    <t>MCA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</si>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</sst>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]_-;\-* #,##0.00\ [$€]_-;_-* &quot;-&quot;??\ [$€]_-;_-@_-"/>
  </numFmts>
  <fonts count="19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8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 applyFont="0"/>
    <xf numFmtId="165" fontId="1" fillId="0" borderId="0" applyFont="0" applyFill="0" applyBorder="0" applyAlignment="0" applyProtection="0"/>
    <xf numFmtId="0" fontId="18" fillId="0" borderId="0"/>
  </cellStyleXfs>
  <cellXfs count="5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8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2" fontId="9" fillId="0" borderId="0" xfId="0" applyNumberFormat="1" applyFont="1" applyBorder="1"/>
    <xf numFmtId="0" fontId="10" fillId="0" borderId="0" xfId="0" applyFont="1" applyBorder="1" applyAlignment="1"/>
    <xf numFmtId="0" fontId="9" fillId="0" borderId="0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2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1" fontId="17" fillId="0" borderId="1" xfId="0" applyNumberFormat="1" applyFont="1" applyBorder="1" applyAlignment="1">
      <alignment horizontal="center"/>
    </xf>
    <xf numFmtId="0" fontId="16" fillId="0" borderId="0" xfId="0" applyFont="1" applyBorder="1"/>
    <xf numFmtId="0" fontId="4" fillId="2" borderId="4" xfId="0" applyFont="1" applyFill="1" applyBorder="1" applyAlignment="1">
      <alignment horizontal="center" wrapText="1"/>
    </xf>
    <xf numFmtId="164" fontId="4" fillId="0" borderId="1" xfId="0" applyNumberFormat="1" applyFont="1" applyBorder="1"/>
    <xf numFmtId="0" fontId="11" fillId="2" borderId="5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textRotation="90"/>
    </xf>
    <xf numFmtId="0" fontId="10" fillId="2" borderId="6" xfId="0" applyFont="1" applyFill="1" applyBorder="1" applyAlignment="1">
      <alignment textRotation="90" wrapText="1"/>
    </xf>
    <xf numFmtId="0" fontId="10" fillId="2" borderId="6" xfId="0" applyFont="1" applyFill="1" applyBorder="1" applyAlignment="1">
      <alignment horizontal="center" textRotation="90" wrapText="1"/>
    </xf>
    <xf numFmtId="0" fontId="6" fillId="2" borderId="6" xfId="0" applyFont="1" applyFill="1" applyBorder="1" applyAlignment="1">
      <alignment textRotation="90" wrapText="1"/>
    </xf>
    <xf numFmtId="0" fontId="10" fillId="2" borderId="6" xfId="0" applyFont="1" applyFill="1" applyBorder="1" applyAlignment="1">
      <alignment textRotation="90" wrapText="1" shrinkToFit="1"/>
    </xf>
    <xf numFmtId="0" fontId="11" fillId="2" borderId="7" xfId="0" applyFont="1" applyFill="1" applyBorder="1" applyAlignment="1">
      <alignment textRotation="90"/>
    </xf>
    <xf numFmtId="0" fontId="5" fillId="2" borderId="8" xfId="0" applyFont="1" applyFill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49902" name="1 Imagen" descr="logo emdupar.JPG">
          <a:extLst>
            <a:ext uri="{FF2B5EF4-FFF2-40B4-BE49-F238E27FC236}">
              <a16:creationId xmlns:a16="http://schemas.microsoft.com/office/drawing/2014/main" id="{00000000-0008-0000-0000-0000EEC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79640" name="1 Imagen" descr="logo emdupar.JPG">
          <a:extLst>
            <a:ext uri="{FF2B5EF4-FFF2-40B4-BE49-F238E27FC236}">
              <a16:creationId xmlns:a16="http://schemas.microsoft.com/office/drawing/2014/main" id="{00000000-0008-0000-0900-000038D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0664" name="1 Imagen" descr="logo emdupar.JPG">
          <a:extLst>
            <a:ext uri="{FF2B5EF4-FFF2-40B4-BE49-F238E27FC236}">
              <a16:creationId xmlns:a16="http://schemas.microsoft.com/office/drawing/2014/main" id="{00000000-0008-0000-0A00-000038D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1688" name="1 Imagen" descr="logo emdupar.JPG">
          <a:extLst>
            <a:ext uri="{FF2B5EF4-FFF2-40B4-BE49-F238E27FC236}">
              <a16:creationId xmlns:a16="http://schemas.microsoft.com/office/drawing/2014/main" id="{00000000-0008-0000-0B00-000038E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2712" name="1 Imagen" descr="logo emdupar.JPG">
          <a:extLst>
            <a:ext uri="{FF2B5EF4-FFF2-40B4-BE49-F238E27FC236}">
              <a16:creationId xmlns:a16="http://schemas.microsoft.com/office/drawing/2014/main" id="{00000000-0008-0000-0C00-000038E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3736" name="1 Imagen" descr="logo emdupar.JPG">
          <a:extLst>
            <a:ext uri="{FF2B5EF4-FFF2-40B4-BE49-F238E27FC236}">
              <a16:creationId xmlns:a16="http://schemas.microsoft.com/office/drawing/2014/main" id="{00000000-0008-0000-0D00-000038E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76568" name="1 Imagen" descr="logo emdupar.JPG">
          <a:extLst>
            <a:ext uri="{FF2B5EF4-FFF2-40B4-BE49-F238E27FC236}">
              <a16:creationId xmlns:a16="http://schemas.microsoft.com/office/drawing/2014/main" id="{00000000-0008-0000-0E00-000038C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4760" name="1 Imagen" descr="logo emdupar.JPG">
          <a:extLst>
            <a:ext uri="{FF2B5EF4-FFF2-40B4-BE49-F238E27FC236}">
              <a16:creationId xmlns:a16="http://schemas.microsoft.com/office/drawing/2014/main" id="{00000000-0008-0000-0F00-000038E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5784" name="1 Imagen" descr="logo emdupar.JPG">
          <a:extLst>
            <a:ext uri="{FF2B5EF4-FFF2-40B4-BE49-F238E27FC236}">
              <a16:creationId xmlns:a16="http://schemas.microsoft.com/office/drawing/2014/main" id="{00000000-0008-0000-1000-000038F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6808" name="1 Imagen" descr="logo emdupar.JPG">
          <a:extLst>
            <a:ext uri="{FF2B5EF4-FFF2-40B4-BE49-F238E27FC236}">
              <a16:creationId xmlns:a16="http://schemas.microsoft.com/office/drawing/2014/main" id="{00000000-0008-0000-1100-000038F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8855" name="1 Imagen" descr="logo emdupar.JPG">
          <a:extLst>
            <a:ext uri="{FF2B5EF4-FFF2-40B4-BE49-F238E27FC236}">
              <a16:creationId xmlns:a16="http://schemas.microsoft.com/office/drawing/2014/main" id="{00000000-0008-0000-1200-000037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4283" name="1 Imagen" descr="logo emdupar.JPG">
          <a:extLst>
            <a:ext uri="{FF2B5EF4-FFF2-40B4-BE49-F238E27FC236}">
              <a16:creationId xmlns:a16="http://schemas.microsoft.com/office/drawing/2014/main" id="{00000000-0008-0000-0100-00003B9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9879" name="1 Imagen" descr="logo emdupar.JPG">
          <a:extLst>
            <a:ext uri="{FF2B5EF4-FFF2-40B4-BE49-F238E27FC236}">
              <a16:creationId xmlns:a16="http://schemas.microsoft.com/office/drawing/2014/main" id="{00000000-0008-0000-1300-0000370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0903" name="1 Imagen" descr="logo emdupar.JPG">
          <a:extLst>
            <a:ext uri="{FF2B5EF4-FFF2-40B4-BE49-F238E27FC236}">
              <a16:creationId xmlns:a16="http://schemas.microsoft.com/office/drawing/2014/main" id="{00000000-0008-0000-1400-0000370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1927" name="1 Imagen" descr="logo emdupar.JPG">
          <a:extLst>
            <a:ext uri="{FF2B5EF4-FFF2-40B4-BE49-F238E27FC236}">
              <a16:creationId xmlns:a16="http://schemas.microsoft.com/office/drawing/2014/main" id="{00000000-0008-0000-1500-00003708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2951" name="1 Imagen" descr="logo emdupar.JPG">
          <a:extLst>
            <a:ext uri="{FF2B5EF4-FFF2-40B4-BE49-F238E27FC236}">
              <a16:creationId xmlns:a16="http://schemas.microsoft.com/office/drawing/2014/main" id="{00000000-0008-0000-1600-0000370C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3975" name="1 Imagen" descr="logo emdupar.JPG">
          <a:extLst>
            <a:ext uri="{FF2B5EF4-FFF2-40B4-BE49-F238E27FC236}">
              <a16:creationId xmlns:a16="http://schemas.microsoft.com/office/drawing/2014/main" id="{00000000-0008-0000-1700-0000371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4999" name="1 Imagen" descr="logo emdupar.JPG">
          <a:extLst>
            <a:ext uri="{FF2B5EF4-FFF2-40B4-BE49-F238E27FC236}">
              <a16:creationId xmlns:a16="http://schemas.microsoft.com/office/drawing/2014/main" id="{00000000-0008-0000-1800-0000371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5307" name="1 Imagen" descr="logo emdupar.JPG">
          <a:extLst>
            <a:ext uri="{FF2B5EF4-FFF2-40B4-BE49-F238E27FC236}">
              <a16:creationId xmlns:a16="http://schemas.microsoft.com/office/drawing/2014/main" id="{00000000-0008-0000-0200-00003BA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6331" name="1 Imagen" descr="logo emdupar.JPG">
          <a:extLst>
            <a:ext uri="{FF2B5EF4-FFF2-40B4-BE49-F238E27FC236}">
              <a16:creationId xmlns:a16="http://schemas.microsoft.com/office/drawing/2014/main" id="{00000000-0008-0000-0300-00003BA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7355" name="1 Imagen" descr="logo emdupar.JPG">
          <a:extLst>
            <a:ext uri="{FF2B5EF4-FFF2-40B4-BE49-F238E27FC236}">
              <a16:creationId xmlns:a16="http://schemas.microsoft.com/office/drawing/2014/main" id="{00000000-0008-0000-0400-00003BA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3259" name="1 Imagen" descr="logo emdupar.JPG">
          <a:extLst>
            <a:ext uri="{FF2B5EF4-FFF2-40B4-BE49-F238E27FC236}">
              <a16:creationId xmlns:a16="http://schemas.microsoft.com/office/drawing/2014/main" id="{00000000-0008-0000-0500-00003B9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180975</xdr:colOff>
      <xdr:row>3</xdr:row>
      <xdr:rowOff>295275</xdr:rowOff>
    </xdr:to>
    <xdr:pic>
      <xdr:nvPicPr>
        <xdr:cNvPr id="569402" name="1 Imagen" descr="logo emdupar.JPG">
          <a:extLst>
            <a:ext uri="{FF2B5EF4-FFF2-40B4-BE49-F238E27FC236}">
              <a16:creationId xmlns:a16="http://schemas.microsoft.com/office/drawing/2014/main" id="{00000000-0008-0000-0600-00003AB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180975</xdr:colOff>
      <xdr:row>3</xdr:row>
      <xdr:rowOff>295275</xdr:rowOff>
    </xdr:to>
    <xdr:pic>
      <xdr:nvPicPr>
        <xdr:cNvPr id="577592" name="1 Imagen" descr="logo emdupar.JPG">
          <a:extLst>
            <a:ext uri="{FF2B5EF4-FFF2-40B4-BE49-F238E27FC236}">
              <a16:creationId xmlns:a16="http://schemas.microsoft.com/office/drawing/2014/main" id="{00000000-0008-0000-0700-000038D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78616" name="1 Imagen" descr="logo emdupar.JPG">
          <a:extLst>
            <a:ext uri="{FF2B5EF4-FFF2-40B4-BE49-F238E27FC236}">
              <a16:creationId xmlns:a16="http://schemas.microsoft.com/office/drawing/2014/main" id="{00000000-0008-0000-0800-000038D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12"/>
  <sheetViews>
    <sheetView showGridLines="0" topLeftCell="D1" workbookViewId="0">
      <selection activeCell="AJ9" sqref="AJ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">
        <v>66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48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>
        <v>18</v>
      </c>
      <c r="F9" s="29"/>
      <c r="G9" s="29"/>
      <c r="H9" s="29"/>
      <c r="I9" s="29"/>
      <c r="J9" s="29"/>
      <c r="K9" s="29"/>
      <c r="L9" s="29"/>
      <c r="M9" s="29">
        <v>18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>
        <v>19</v>
      </c>
      <c r="Y9" s="29"/>
      <c r="Z9" s="29"/>
      <c r="AA9" s="29"/>
      <c r="AB9" s="29"/>
      <c r="AC9" s="29"/>
      <c r="AD9" s="29"/>
      <c r="AE9" s="29">
        <v>15</v>
      </c>
      <c r="AF9" s="29"/>
      <c r="AG9" s="29"/>
      <c r="AH9" s="29"/>
      <c r="AI9" s="29"/>
      <c r="AJ9" s="30">
        <f>AVERAGE(E9:AI9)</f>
        <v>17.5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D6:G6"/>
    <mergeCell ref="C11:AJ11"/>
    <mergeCell ref="Q6:AJ6"/>
    <mergeCell ref="D5:F5"/>
    <mergeCell ref="C10:AJ10"/>
    <mergeCell ref="N6:P6"/>
    <mergeCell ref="E8:AI8"/>
  </mergeCells>
  <phoneticPr fontId="4" type="noConversion"/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O12"/>
  <sheetViews>
    <sheetView showGridLines="0" topLeftCell="D1" workbookViewId="0">
      <selection activeCell="AG9" sqref="AG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62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18</v>
      </c>
      <c r="G9" s="29"/>
      <c r="H9" s="29"/>
      <c r="I9" s="29"/>
      <c r="J9" s="29"/>
      <c r="K9" s="29"/>
      <c r="L9" s="29">
        <v>16</v>
      </c>
      <c r="M9" s="29"/>
      <c r="N9" s="29"/>
      <c r="O9" s="29"/>
      <c r="P9" s="29"/>
      <c r="Q9" s="29"/>
      <c r="R9" s="29"/>
      <c r="S9" s="29"/>
      <c r="T9" s="29">
        <v>14</v>
      </c>
      <c r="U9" s="29"/>
      <c r="V9" s="29"/>
      <c r="W9" s="29"/>
      <c r="X9" s="29"/>
      <c r="Y9" s="29"/>
      <c r="Z9" s="29"/>
      <c r="AA9" s="29"/>
      <c r="AB9" s="29"/>
      <c r="AC9" s="29"/>
      <c r="AD9" s="29">
        <v>18</v>
      </c>
      <c r="AE9" s="29"/>
      <c r="AF9" s="29"/>
      <c r="AG9" s="29"/>
      <c r="AH9" s="29"/>
      <c r="AI9" s="29"/>
      <c r="AJ9" s="30">
        <f>AVERAGE(E9:AI9)</f>
        <v>16.5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O12"/>
  <sheetViews>
    <sheetView showGridLines="0" topLeftCell="D1" workbookViewId="0">
      <selection activeCell="AE9" sqref="AE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39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18</v>
      </c>
      <c r="G9" s="29"/>
      <c r="H9" s="29"/>
      <c r="I9" s="29"/>
      <c r="J9" s="29"/>
      <c r="K9" s="29"/>
      <c r="L9" s="29">
        <v>19</v>
      </c>
      <c r="M9" s="29"/>
      <c r="N9" s="29"/>
      <c r="O9" s="29"/>
      <c r="P9" s="29"/>
      <c r="Q9" s="29"/>
      <c r="R9" s="29"/>
      <c r="S9" s="29"/>
      <c r="T9" s="29">
        <v>18</v>
      </c>
      <c r="U9" s="29"/>
      <c r="V9" s="29"/>
      <c r="W9" s="29"/>
      <c r="X9" s="29"/>
      <c r="Y9" s="29">
        <v>16</v>
      </c>
      <c r="Z9" s="29"/>
      <c r="AA9" s="29"/>
      <c r="AB9" s="29"/>
      <c r="AC9" s="29"/>
      <c r="AD9" s="29">
        <v>19</v>
      </c>
      <c r="AE9" s="29"/>
      <c r="AF9" s="29"/>
      <c r="AG9" s="29"/>
      <c r="AH9" s="29"/>
      <c r="AI9" s="29"/>
      <c r="AJ9" s="30">
        <f>AVERAGE(E9:AI9)</f>
        <v>18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O12"/>
  <sheetViews>
    <sheetView showGridLines="0" topLeftCell="D1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49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19</v>
      </c>
      <c r="G9" s="29"/>
      <c r="H9" s="29"/>
      <c r="I9" s="29"/>
      <c r="J9" s="29"/>
      <c r="K9" s="29"/>
      <c r="L9" s="29">
        <v>18</v>
      </c>
      <c r="M9" s="29"/>
      <c r="N9" s="29"/>
      <c r="O9" s="29"/>
      <c r="P9" s="29"/>
      <c r="Q9" s="29">
        <v>16</v>
      </c>
      <c r="R9" s="29"/>
      <c r="S9" s="29"/>
      <c r="T9" s="29"/>
      <c r="U9" s="29"/>
      <c r="V9" s="29"/>
      <c r="W9" s="29"/>
      <c r="X9" s="29"/>
      <c r="Y9" s="29">
        <v>17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17.5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AO12"/>
  <sheetViews>
    <sheetView showGridLines="0" topLeftCell="D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47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18</v>
      </c>
      <c r="G9" s="29"/>
      <c r="H9" s="29"/>
      <c r="I9" s="29"/>
      <c r="J9" s="29"/>
      <c r="K9" s="29"/>
      <c r="L9" s="29"/>
      <c r="M9" s="29"/>
      <c r="N9" s="29"/>
      <c r="O9" s="29"/>
      <c r="P9" s="29">
        <v>18</v>
      </c>
      <c r="Q9" s="29"/>
      <c r="R9" s="29"/>
      <c r="S9" s="29"/>
      <c r="T9" s="29"/>
      <c r="U9" s="29"/>
      <c r="V9" s="29">
        <v>16</v>
      </c>
      <c r="W9" s="29"/>
      <c r="X9" s="29"/>
      <c r="Y9" s="29"/>
      <c r="Z9" s="29"/>
      <c r="AA9" s="29">
        <v>18</v>
      </c>
      <c r="AB9" s="29"/>
      <c r="AC9" s="29"/>
      <c r="AD9" s="29"/>
      <c r="AE9" s="29"/>
      <c r="AF9" s="29"/>
      <c r="AG9" s="29">
        <v>12</v>
      </c>
      <c r="AH9" s="29"/>
      <c r="AI9" s="29"/>
      <c r="AJ9" s="30">
        <f>AVERAGE(E9:AI9)</f>
        <v>16.399999999999999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O12"/>
  <sheetViews>
    <sheetView showGridLines="0" topLeftCell="D1" workbookViewId="0">
      <selection activeCell="AG9" sqref="AG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44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>
        <v>16</v>
      </c>
      <c r="F9" s="29"/>
      <c r="G9" s="29"/>
      <c r="H9" s="29"/>
      <c r="I9" s="29"/>
      <c r="J9" s="29">
        <v>18</v>
      </c>
      <c r="K9" s="29"/>
      <c r="L9" s="29"/>
      <c r="M9" s="29"/>
      <c r="N9" s="29"/>
      <c r="O9" s="29"/>
      <c r="P9" s="29">
        <v>16</v>
      </c>
      <c r="Q9" s="29"/>
      <c r="R9" s="29"/>
      <c r="S9" s="29"/>
      <c r="T9" s="29"/>
      <c r="U9" s="29"/>
      <c r="V9" s="29">
        <v>18</v>
      </c>
      <c r="W9" s="29"/>
      <c r="X9" s="29"/>
      <c r="Y9" s="29"/>
      <c r="Z9" s="29">
        <v>25</v>
      </c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18.600000000000001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AO12"/>
  <sheetViews>
    <sheetView showGridLines="0" topLeftCell="D1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36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17</v>
      </c>
      <c r="G9" s="29"/>
      <c r="H9" s="29"/>
      <c r="I9" s="29"/>
      <c r="J9" s="29"/>
      <c r="K9" s="29"/>
      <c r="L9" s="29">
        <v>16</v>
      </c>
      <c r="M9" s="29"/>
      <c r="N9" s="29"/>
      <c r="O9" s="29"/>
      <c r="P9" s="29"/>
      <c r="Q9" s="29"/>
      <c r="R9" s="29"/>
      <c r="S9" s="29"/>
      <c r="T9" s="29">
        <v>18</v>
      </c>
      <c r="U9" s="29"/>
      <c r="V9" s="29"/>
      <c r="W9" s="29"/>
      <c r="X9" s="29"/>
      <c r="Y9" s="29"/>
      <c r="Z9" s="29"/>
      <c r="AA9" s="29">
        <v>16</v>
      </c>
      <c r="AB9" s="29"/>
      <c r="AC9" s="29"/>
      <c r="AD9" s="29"/>
      <c r="AE9" s="29"/>
      <c r="AF9" s="29"/>
      <c r="AG9" s="29"/>
      <c r="AH9" s="29"/>
      <c r="AI9" s="29"/>
      <c r="AJ9" s="30">
        <f>AVERAGE(E9:AI9)</f>
        <v>16.75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/>
  <dimension ref="C1:AO9"/>
  <sheetViews>
    <sheetView showGridLines="0" topLeftCell="D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56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/>
      <c r="F9" s="29">
        <v>18</v>
      </c>
      <c r="G9" s="29"/>
      <c r="H9" s="29"/>
      <c r="I9" s="29"/>
      <c r="J9" s="29"/>
      <c r="K9" s="29">
        <v>16</v>
      </c>
      <c r="L9" s="29"/>
      <c r="M9" s="29"/>
      <c r="N9" s="29"/>
      <c r="O9" s="29"/>
      <c r="P9" s="29">
        <v>10</v>
      </c>
      <c r="Q9" s="29"/>
      <c r="R9" s="29"/>
      <c r="S9" s="29"/>
      <c r="T9" s="29"/>
      <c r="U9" s="29"/>
      <c r="V9" s="29"/>
      <c r="W9" s="29"/>
      <c r="X9" s="29">
        <v>18</v>
      </c>
      <c r="Y9" s="29"/>
      <c r="Z9" s="29"/>
      <c r="AA9" s="29"/>
      <c r="AB9" s="29"/>
      <c r="AC9" s="29"/>
      <c r="AD9" s="29"/>
      <c r="AE9" s="29"/>
      <c r="AF9" s="29"/>
      <c r="AG9" s="29">
        <v>15</v>
      </c>
      <c r="AH9" s="29"/>
      <c r="AI9" s="29"/>
      <c r="AJ9" s="30">
        <f>AVERAGE(E9:AI9)</f>
        <v>15.4</v>
      </c>
      <c r="AK9" s="4"/>
      <c r="AO9" s="4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C1:AO10"/>
  <sheetViews>
    <sheetView showGridLines="0" topLeftCell="D1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37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>
        <v>13</v>
      </c>
      <c r="F9" s="29"/>
      <c r="G9" s="29"/>
      <c r="H9" s="29"/>
      <c r="I9" s="29"/>
      <c r="J9" s="29">
        <v>14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>
        <v>17</v>
      </c>
      <c r="X9" s="29"/>
      <c r="Y9" s="29"/>
      <c r="Z9" s="29"/>
      <c r="AA9" s="29"/>
      <c r="AB9" s="29"/>
      <c r="AC9" s="29"/>
      <c r="AD9" s="29"/>
      <c r="AE9" s="29">
        <v>14</v>
      </c>
      <c r="AF9" s="29"/>
      <c r="AG9" s="29"/>
      <c r="AH9" s="29"/>
      <c r="AI9" s="29"/>
      <c r="AJ9" s="30">
        <f>AVERAGE(E9:AI9)</f>
        <v>14.5</v>
      </c>
      <c r="AK9" s="4"/>
      <c r="AO9" s="4"/>
    </row>
    <row r="10" spans="3:41" ht="16.5" customHeight="1" x14ac:dyDescent="0.15"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/>
  <dimension ref="A1:AO13"/>
  <sheetViews>
    <sheetView showGridLines="0" topLeftCell="D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42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>
        <v>14</v>
      </c>
      <c r="F9" s="29"/>
      <c r="G9" s="29"/>
      <c r="H9" s="29"/>
      <c r="I9" s="29"/>
      <c r="J9" s="29"/>
      <c r="K9" s="29">
        <v>18</v>
      </c>
      <c r="L9" s="29"/>
      <c r="M9" s="29"/>
      <c r="N9" s="29"/>
      <c r="O9" s="29">
        <v>28</v>
      </c>
      <c r="P9" s="29"/>
      <c r="Q9" s="29"/>
      <c r="R9" s="29"/>
      <c r="S9" s="29">
        <v>16</v>
      </c>
      <c r="T9" s="29"/>
      <c r="U9" s="29"/>
      <c r="V9" s="29"/>
      <c r="W9" s="29"/>
      <c r="X9" s="29"/>
      <c r="Y9" s="29">
        <v>20</v>
      </c>
      <c r="Z9" s="29"/>
      <c r="AA9" s="29"/>
      <c r="AB9" s="29"/>
      <c r="AC9" s="29"/>
      <c r="AD9" s="29"/>
      <c r="AE9" s="29">
        <v>18</v>
      </c>
      <c r="AF9" s="29"/>
      <c r="AG9" s="29"/>
      <c r="AH9" s="29"/>
      <c r="AI9" s="29"/>
      <c r="AJ9" s="30">
        <f>AVERAGE(E9:AI9)</f>
        <v>19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C1:AO11"/>
  <sheetViews>
    <sheetView showGridLines="0" topLeftCell="D1" workbookViewId="0">
      <selection activeCell="AE9" sqref="AE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/>
      <c r="F9" s="29"/>
      <c r="G9" s="29">
        <v>16</v>
      </c>
      <c r="H9" s="29"/>
      <c r="I9" s="29"/>
      <c r="J9" s="29"/>
      <c r="K9" s="29"/>
      <c r="L9" s="29"/>
      <c r="M9" s="29">
        <v>18</v>
      </c>
      <c r="N9" s="29"/>
      <c r="O9" s="29"/>
      <c r="P9" s="29"/>
      <c r="Q9" s="29"/>
      <c r="R9" s="29"/>
      <c r="S9" s="29">
        <v>17</v>
      </c>
      <c r="T9" s="29"/>
      <c r="U9" s="29"/>
      <c r="V9" s="29"/>
      <c r="W9" s="29"/>
      <c r="X9" s="29"/>
      <c r="Y9" s="29"/>
      <c r="Z9" s="29">
        <v>13</v>
      </c>
      <c r="AA9" s="29"/>
      <c r="AB9" s="29"/>
      <c r="AC9" s="29">
        <v>20</v>
      </c>
      <c r="AD9" s="29"/>
      <c r="AE9" s="29"/>
      <c r="AF9" s="29"/>
      <c r="AG9" s="29"/>
      <c r="AH9" s="29"/>
      <c r="AI9" s="29"/>
      <c r="AJ9" s="30">
        <f>AVERAGE(E9:AI9)</f>
        <v>16.8</v>
      </c>
      <c r="AK9" s="4"/>
      <c r="AO9" s="4"/>
    </row>
    <row r="10" spans="3:41" ht="16.5" customHeight="1" x14ac:dyDescent="0.2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</row>
    <row r="11" spans="3:41" ht="16.5" customHeight="1" x14ac:dyDescent="0.15"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</sheetData>
  <mergeCells count="6">
    <mergeCell ref="C10:AJ10"/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O13"/>
  <sheetViews>
    <sheetView showGridLines="0" topLeftCell="D1" workbookViewId="0">
      <selection activeCell="AB9" sqref="AB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5" width="5.28515625" style="3" customWidth="1"/>
    <col min="36" max="36" width="8.42578125" style="3" bestFit="1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55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18</v>
      </c>
      <c r="G9" s="29"/>
      <c r="H9" s="29"/>
      <c r="I9" s="29"/>
      <c r="J9" s="29">
        <v>15</v>
      </c>
      <c r="K9" s="29"/>
      <c r="L9" s="29"/>
      <c r="M9" s="29"/>
      <c r="N9" s="29"/>
      <c r="O9" s="29"/>
      <c r="P9" s="29">
        <v>18</v>
      </c>
      <c r="Q9" s="29"/>
      <c r="R9" s="29"/>
      <c r="S9" s="29"/>
      <c r="T9" s="29">
        <v>15</v>
      </c>
      <c r="U9" s="29"/>
      <c r="V9" s="29"/>
      <c r="W9" s="29"/>
      <c r="X9" s="29"/>
      <c r="Y9" s="29"/>
      <c r="Z9" s="29">
        <v>20</v>
      </c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17.2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/>
  <dimension ref="A1:AO12"/>
  <sheetViews>
    <sheetView showGridLines="0" topLeftCell="D1" workbookViewId="0">
      <selection activeCell="AJ9" sqref="AJ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35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17</v>
      </c>
      <c r="G9" s="29"/>
      <c r="H9" s="29"/>
      <c r="I9" s="29"/>
      <c r="J9" s="29"/>
      <c r="K9" s="29"/>
      <c r="L9" s="29"/>
      <c r="M9" s="29">
        <v>19</v>
      </c>
      <c r="N9" s="29"/>
      <c r="O9" s="29"/>
      <c r="P9" s="29"/>
      <c r="Q9" s="29"/>
      <c r="R9" s="29">
        <v>15</v>
      </c>
      <c r="S9" s="29"/>
      <c r="T9" s="29"/>
      <c r="U9" s="29"/>
      <c r="V9" s="29">
        <v>16</v>
      </c>
      <c r="W9" s="29"/>
      <c r="X9" s="29"/>
      <c r="Y9" s="29"/>
      <c r="Z9" s="29"/>
      <c r="AA9" s="29">
        <v>19</v>
      </c>
      <c r="AB9" s="29"/>
      <c r="AC9" s="29"/>
      <c r="AD9" s="29"/>
      <c r="AE9" s="29"/>
      <c r="AF9" s="29"/>
      <c r="AG9" s="29"/>
      <c r="AH9" s="29"/>
      <c r="AI9" s="29"/>
      <c r="AJ9" s="30">
        <f>AVERAGE(E9:AI9)</f>
        <v>17.2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/>
  <dimension ref="C1:AO9"/>
  <sheetViews>
    <sheetView showGridLines="0" topLeftCell="D1" workbookViewId="0">
      <selection activeCell="AA9" sqref="AA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/>
      <c r="F9" s="29"/>
      <c r="G9" s="29">
        <v>18</v>
      </c>
      <c r="H9" s="29"/>
      <c r="I9" s="29"/>
      <c r="J9" s="29"/>
      <c r="K9" s="29"/>
      <c r="L9" s="29">
        <v>16</v>
      </c>
      <c r="M9" s="29"/>
      <c r="N9" s="29"/>
      <c r="O9" s="29"/>
      <c r="P9" s="29"/>
      <c r="Q9" s="29">
        <v>18</v>
      </c>
      <c r="R9" s="29"/>
      <c r="S9" s="29"/>
      <c r="T9" s="29"/>
      <c r="U9" s="29">
        <v>18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>
        <v>15</v>
      </c>
      <c r="AG9" s="29"/>
      <c r="AH9" s="29"/>
      <c r="AI9" s="29"/>
      <c r="AJ9" s="30">
        <f>AVERAGE(E9:AI9)</f>
        <v>17</v>
      </c>
      <c r="AK9" s="4"/>
      <c r="AO9" s="4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/>
  <dimension ref="C1:AO11"/>
  <sheetViews>
    <sheetView showGridLines="0" topLeftCell="C1" workbookViewId="0">
      <selection activeCell="C10" sqref="C10:AJ10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38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/>
      <c r="F9" s="29">
        <v>21</v>
      </c>
      <c r="G9" s="29"/>
      <c r="H9" s="29"/>
      <c r="I9" s="29"/>
      <c r="J9" s="29"/>
      <c r="K9" s="29">
        <v>18</v>
      </c>
      <c r="L9" s="29"/>
      <c r="M9" s="29"/>
      <c r="N9" s="29"/>
      <c r="O9" s="29"/>
      <c r="P9" s="29"/>
      <c r="Q9" s="29"/>
      <c r="R9" s="29"/>
      <c r="S9" s="29">
        <v>16</v>
      </c>
      <c r="T9" s="29"/>
      <c r="U9" s="29"/>
      <c r="V9" s="29"/>
      <c r="W9" s="29"/>
      <c r="X9" s="29">
        <v>19</v>
      </c>
      <c r="Y9" s="29"/>
      <c r="Z9" s="29"/>
      <c r="AA9" s="29"/>
      <c r="AB9" s="29"/>
      <c r="AC9" s="29"/>
      <c r="AD9" s="29"/>
      <c r="AE9" s="29"/>
      <c r="AF9" s="29"/>
      <c r="AG9" s="29"/>
      <c r="AH9" s="29">
        <v>21</v>
      </c>
      <c r="AI9" s="29"/>
      <c r="AJ9" s="30">
        <f>AVERAGE(E9:AI9)</f>
        <v>19</v>
      </c>
      <c r="AK9" s="4"/>
      <c r="AO9" s="4"/>
    </row>
    <row r="10" spans="3:41" ht="16.5" customHeight="1" x14ac:dyDescent="0.2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</row>
    <row r="11" spans="3:41" ht="16.5" customHeight="1" x14ac:dyDescent="0.15"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</sheetData>
  <mergeCells count="6">
    <mergeCell ref="C10:AJ10"/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4"/>
  <dimension ref="C1:AO10"/>
  <sheetViews>
    <sheetView showGridLines="0" topLeftCell="D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55">
        <v>41858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/>
      <c r="F9" s="29">
        <v>18</v>
      </c>
      <c r="G9" s="29"/>
      <c r="H9" s="29"/>
      <c r="I9" s="29"/>
      <c r="J9" s="29"/>
      <c r="K9" s="29">
        <v>15</v>
      </c>
      <c r="L9" s="29"/>
      <c r="M9" s="29"/>
      <c r="N9" s="29"/>
      <c r="O9" s="29"/>
      <c r="P9" s="29">
        <v>16</v>
      </c>
      <c r="Q9" s="29"/>
      <c r="R9" s="29"/>
      <c r="S9" s="29"/>
      <c r="T9" s="29"/>
      <c r="U9" s="29"/>
      <c r="V9" s="29">
        <v>18</v>
      </c>
      <c r="W9" s="29"/>
      <c r="X9" s="29"/>
      <c r="Y9" s="29"/>
      <c r="Z9" s="29"/>
      <c r="AA9" s="29">
        <v>18</v>
      </c>
      <c r="AB9" s="29"/>
      <c r="AC9" s="29"/>
      <c r="AD9" s="29"/>
      <c r="AE9" s="29"/>
      <c r="AF9" s="29"/>
      <c r="AG9" s="29"/>
      <c r="AH9" s="29"/>
      <c r="AI9" s="29"/>
      <c r="AJ9" s="30">
        <f>AVERAGE(E9:AI9)</f>
        <v>17</v>
      </c>
      <c r="AK9" s="4"/>
      <c r="AO9" s="4"/>
    </row>
    <row r="10" spans="3:41" ht="16.5" customHeight="1" x14ac:dyDescent="0.15"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5"/>
  <dimension ref="C1:AO9"/>
  <sheetViews>
    <sheetView showGridLines="0" topLeftCell="D1" workbookViewId="0">
      <selection activeCell="O9" sqref="O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+NEVADA!D5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40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/>
      <c r="F9" s="29"/>
      <c r="G9" s="29">
        <v>18</v>
      </c>
      <c r="H9" s="29"/>
      <c r="I9" s="29"/>
      <c r="J9" s="29"/>
      <c r="K9" s="29"/>
      <c r="L9" s="29"/>
      <c r="M9" s="29"/>
      <c r="N9" s="29"/>
      <c r="O9" s="29">
        <v>16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>
        <v>15</v>
      </c>
      <c r="AD9" s="29"/>
      <c r="AE9" s="29"/>
      <c r="AF9" s="29"/>
      <c r="AG9" s="29"/>
      <c r="AH9" s="29"/>
      <c r="AI9" s="29"/>
      <c r="AJ9" s="30">
        <f>AVERAGE(E9:AI9)</f>
        <v>16.333333333333332</v>
      </c>
      <c r="AK9" s="4"/>
      <c r="AO9" s="4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6"/>
  <dimension ref="A1:AO12"/>
  <sheetViews>
    <sheetView showGridLines="0" topLeftCell="D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+NEVADA!D5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55" t="s">
        <v>34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8</v>
      </c>
      <c r="E9" s="29">
        <v>17</v>
      </c>
      <c r="F9" s="29"/>
      <c r="G9" s="29"/>
      <c r="H9" s="29">
        <v>18</v>
      </c>
      <c r="I9" s="29"/>
      <c r="J9" s="29"/>
      <c r="K9" s="29"/>
      <c r="L9" s="29"/>
      <c r="M9" s="29"/>
      <c r="N9" s="29"/>
      <c r="O9" s="29">
        <v>16</v>
      </c>
      <c r="P9" s="29"/>
      <c r="Q9" s="29"/>
      <c r="R9" s="29"/>
      <c r="S9" s="29"/>
      <c r="T9" s="29"/>
      <c r="U9" s="29"/>
      <c r="V9" s="29">
        <v>18</v>
      </c>
      <c r="W9" s="29"/>
      <c r="X9" s="29"/>
      <c r="Y9" s="29"/>
      <c r="Z9" s="29"/>
      <c r="AA9" s="29">
        <v>19</v>
      </c>
      <c r="AB9" s="29"/>
      <c r="AC9" s="29"/>
      <c r="AD9" s="29"/>
      <c r="AE9" s="29"/>
      <c r="AF9" s="29"/>
      <c r="AG9" s="29"/>
      <c r="AH9" s="29"/>
      <c r="AI9" s="29"/>
      <c r="AJ9" s="30">
        <f>AVERAGE(E9:AI9)</f>
        <v>17.600000000000001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5"/>
  <dimension ref="A1:AE6"/>
  <sheetViews>
    <sheetView showGridLines="0" tabSelected="1" topLeftCell="A2" zoomScaleNormal="100" workbookViewId="0">
      <selection activeCell="L6" sqref="L6"/>
    </sheetView>
  </sheetViews>
  <sheetFormatPr baseColWidth="10" defaultRowHeight="8.25" x14ac:dyDescent="0.15"/>
  <cols>
    <col min="1" max="1" width="12.85546875" style="8" customWidth="1"/>
    <col min="2" max="2" width="7.42578125" style="8" customWidth="1"/>
    <col min="3" max="8" width="6.140625" style="8" bestFit="1" customWidth="1"/>
    <col min="9" max="9" width="6.7109375" style="8" customWidth="1"/>
    <col min="10" max="11" width="6.140625" style="8" bestFit="1" customWidth="1"/>
    <col min="12" max="12" width="6.140625" style="8" customWidth="1"/>
    <col min="13" max="27" width="6.140625" style="8" bestFit="1" customWidth="1"/>
    <col min="28" max="28" width="11" style="8" customWidth="1"/>
    <col min="29" max="29" width="5.85546875" style="8" customWidth="1"/>
    <col min="30" max="30" width="5.28515625" style="8" customWidth="1"/>
    <col min="31" max="16384" width="11.42578125" style="8"/>
  </cols>
  <sheetData>
    <row r="1" spans="1:31" ht="21.75" customHeight="1" x14ac:dyDescent="0.15"/>
    <row r="2" spans="1:31" ht="17.25" customHeight="1" x14ac:dyDescent="0.3">
      <c r="A2" s="56" t="s">
        <v>63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11"/>
      <c r="AE2" s="9"/>
    </row>
    <row r="3" spans="1:31" ht="15" customHeight="1" thickBot="1" x14ac:dyDescent="0.3">
      <c r="A3" s="17"/>
      <c r="B3" s="18"/>
      <c r="C3" s="18"/>
      <c r="D3" s="18"/>
      <c r="E3" s="18"/>
      <c r="F3" s="18"/>
      <c r="G3" s="18"/>
      <c r="H3" s="18"/>
      <c r="I3" s="31" t="s">
        <v>57</v>
      </c>
      <c r="K3" s="31"/>
      <c r="L3" s="31" t="str">
        <f>+ALAMOS!D5</f>
        <v>MAYO</v>
      </c>
      <c r="M3" s="31"/>
      <c r="N3" s="31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1"/>
      <c r="AE3" s="9"/>
    </row>
    <row r="4" spans="1:31" ht="99" customHeight="1" x14ac:dyDescent="0.15">
      <c r="A4" s="34" t="s">
        <v>6</v>
      </c>
      <c r="B4" s="35" t="s">
        <v>33</v>
      </c>
      <c r="C4" s="36" t="s">
        <v>9</v>
      </c>
      <c r="D4" s="36" t="s">
        <v>10</v>
      </c>
      <c r="E4" s="36" t="s">
        <v>11</v>
      </c>
      <c r="F4" s="36" t="s">
        <v>12</v>
      </c>
      <c r="G4" s="36" t="s">
        <v>13</v>
      </c>
      <c r="H4" s="36" t="s">
        <v>14</v>
      </c>
      <c r="I4" s="36" t="s">
        <v>15</v>
      </c>
      <c r="J4" s="36" t="s">
        <v>16</v>
      </c>
      <c r="K4" s="37" t="s">
        <v>17</v>
      </c>
      <c r="L4" s="38" t="s">
        <v>60</v>
      </c>
      <c r="M4" s="38" t="s">
        <v>55</v>
      </c>
      <c r="N4" s="38" t="s">
        <v>59</v>
      </c>
      <c r="O4" s="36" t="s">
        <v>18</v>
      </c>
      <c r="P4" s="36" t="s">
        <v>19</v>
      </c>
      <c r="Q4" s="39" t="s">
        <v>20</v>
      </c>
      <c r="R4" s="36" t="s">
        <v>21</v>
      </c>
      <c r="S4" s="36" t="s">
        <v>22</v>
      </c>
      <c r="T4" s="36" t="s">
        <v>23</v>
      </c>
      <c r="U4" s="37" t="s">
        <v>24</v>
      </c>
      <c r="V4" s="37" t="s">
        <v>25</v>
      </c>
      <c r="W4" s="38" t="s">
        <v>58</v>
      </c>
      <c r="X4" s="36" t="s">
        <v>26</v>
      </c>
      <c r="Y4" s="36" t="s">
        <v>27</v>
      </c>
      <c r="Z4" s="36" t="s">
        <v>28</v>
      </c>
      <c r="AA4" s="36" t="s">
        <v>29</v>
      </c>
      <c r="AB4" s="40" t="s">
        <v>30</v>
      </c>
      <c r="AC4" s="12"/>
      <c r="AD4" s="9"/>
    </row>
    <row r="5" spans="1:31" ht="12.95" customHeight="1" x14ac:dyDescent="0.2">
      <c r="A5" s="41" t="s">
        <v>64</v>
      </c>
      <c r="B5" s="32" t="s">
        <v>65</v>
      </c>
      <c r="C5" s="33">
        <f>CERRITO!AJ9</f>
        <v>18</v>
      </c>
      <c r="D5" s="33">
        <f>+'LA GRANJA'!AJ9</f>
        <v>16.5</v>
      </c>
      <c r="E5" s="33">
        <f>+VILLALBA!AJ9</f>
        <v>17.600000000000001</v>
      </c>
      <c r="F5" s="33">
        <f>+'LOS COCOS'!AJ9</f>
        <v>16.75</v>
      </c>
      <c r="G5" s="33">
        <f>+OGB!AJ9</f>
        <v>17.2</v>
      </c>
      <c r="H5" s="33">
        <f>+NEVADA!AJ9</f>
        <v>14.5</v>
      </c>
      <c r="I5" s="33">
        <f>FUNDADORES!AJ9</f>
        <v>18</v>
      </c>
      <c r="J5" s="33">
        <f>REFUGIO!AJ9</f>
        <v>19</v>
      </c>
      <c r="K5" s="33">
        <f>+VICTORIA!AJ9</f>
        <v>16.333333333333332</v>
      </c>
      <c r="L5" s="33">
        <f>SICARARE!AJ9</f>
        <v>16.8</v>
      </c>
      <c r="M5" s="33">
        <f>+'ALF LOPEZ'!AJ9</f>
        <v>17.2</v>
      </c>
      <c r="N5" s="33">
        <f>+'DON ALBERTO'!AJ9</f>
        <v>17.399999999999999</v>
      </c>
      <c r="O5" s="33">
        <f>+PANAMA!AJ9</f>
        <v>17</v>
      </c>
      <c r="P5" s="33">
        <f>+'LOS MAYALES'!AJ9</f>
        <v>15.4</v>
      </c>
      <c r="Q5" s="33">
        <f>+NOVALITO!AJ9</f>
        <v>19</v>
      </c>
      <c r="R5" s="33">
        <f>+'DON CARMELO'!AJ9</f>
        <v>16.75</v>
      </c>
      <c r="S5" s="33">
        <f>+LOPERENA!AJ9</f>
        <v>18.600000000000001</v>
      </c>
      <c r="T5" s="33">
        <f>+'7 AGOSTO'!AJ9</f>
        <v>17</v>
      </c>
      <c r="U5" s="33">
        <f>+AMPARO!AJ9</f>
        <v>19</v>
      </c>
      <c r="V5" s="33">
        <f>+CARMEN!AJ9</f>
        <v>16.75</v>
      </c>
      <c r="W5" s="33">
        <f>+'SAN JOAQUIN'!AJ9</f>
        <v>17.333333333333332</v>
      </c>
      <c r="X5" s="33">
        <f>+HOSPITAL!AJ9</f>
        <v>16.399999999999999</v>
      </c>
      <c r="Y5" s="33">
        <f>+ALAMOS!AJ9</f>
        <v>17.5</v>
      </c>
      <c r="Z5" s="33">
        <f>+GUATAPURI!AJ9</f>
        <v>17.5</v>
      </c>
      <c r="AA5" s="33">
        <f>+'DIVINO NIÑO'!AJ9</f>
        <v>17</v>
      </c>
      <c r="AB5" s="42">
        <f t="shared" ref="AB5" si="0">+AVERAGE(C5:AA5)</f>
        <v>17.22066666666667</v>
      </c>
      <c r="AC5" s="14"/>
      <c r="AD5" s="10"/>
    </row>
    <row r="6" spans="1:31" ht="9.75" customHeight="1" x14ac:dyDescent="0.15"/>
  </sheetData>
  <autoFilter ref="A4:A5" xr:uid="{00000000-0009-0000-0000-000019000000}"/>
  <mergeCells count="1">
    <mergeCell ref="A2:AC2"/>
  </mergeCells>
  <phoneticPr fontId="4" type="noConversion"/>
  <pageMargins left="0.59055118110236227" right="0.59055118110236227" top="0.59055118110236227" bottom="0.59055118110236227" header="0" footer="0"/>
  <pageSetup paperSize="1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O12"/>
  <sheetViews>
    <sheetView showGridLines="0" topLeftCell="D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45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15</v>
      </c>
      <c r="G9" s="29"/>
      <c r="H9" s="29"/>
      <c r="I9" s="29"/>
      <c r="J9" s="29"/>
      <c r="K9" s="29">
        <v>19</v>
      </c>
      <c r="L9" s="29"/>
      <c r="M9" s="29"/>
      <c r="N9" s="29"/>
      <c r="O9" s="29"/>
      <c r="P9" s="29">
        <v>18</v>
      </c>
      <c r="Q9" s="29"/>
      <c r="R9" s="29"/>
      <c r="S9" s="29"/>
      <c r="T9" s="29"/>
      <c r="U9" s="29"/>
      <c r="V9" s="29"/>
      <c r="W9" s="29">
        <v>28</v>
      </c>
      <c r="X9" s="29"/>
      <c r="Y9" s="29"/>
      <c r="Z9" s="29"/>
      <c r="AA9" s="29"/>
      <c r="AB9" s="29"/>
      <c r="AC9" s="29">
        <v>16</v>
      </c>
      <c r="AD9" s="29"/>
      <c r="AE9" s="29"/>
      <c r="AF9" s="29"/>
      <c r="AG9" s="29"/>
      <c r="AH9" s="29">
        <v>18</v>
      </c>
      <c r="AI9" s="29"/>
      <c r="AJ9" s="30">
        <f>AVERAGE(E9:AI9)</f>
        <v>19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O13"/>
  <sheetViews>
    <sheetView showGridLines="0" topLeftCell="D1" workbookViewId="0">
      <selection activeCell="AI9" sqref="AI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5" width="5.28515625" style="3" customWidth="1"/>
    <col min="36" max="36" width="8.42578125" style="3" bestFit="1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61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/>
      <c r="G9" s="29">
        <v>15</v>
      </c>
      <c r="H9" s="29"/>
      <c r="I9" s="29"/>
      <c r="J9" s="29"/>
      <c r="K9" s="29"/>
      <c r="L9" s="29"/>
      <c r="M9" s="29"/>
      <c r="N9" s="29">
        <v>18</v>
      </c>
      <c r="O9" s="29"/>
      <c r="P9" s="29"/>
      <c r="Q9" s="29"/>
      <c r="R9" s="29"/>
      <c r="S9" s="29">
        <v>18</v>
      </c>
      <c r="T9" s="29"/>
      <c r="U9" s="29"/>
      <c r="V9" s="29"/>
      <c r="W9" s="29"/>
      <c r="X9" s="29">
        <v>16</v>
      </c>
      <c r="Y9" s="29"/>
      <c r="Z9" s="29"/>
      <c r="AA9" s="29"/>
      <c r="AB9" s="29"/>
      <c r="AC9" s="29"/>
      <c r="AD9" s="29">
        <v>19</v>
      </c>
      <c r="AE9" s="29"/>
      <c r="AF9" s="29"/>
      <c r="AG9" s="29"/>
      <c r="AH9" s="29">
        <v>18</v>
      </c>
      <c r="AI9" s="29"/>
      <c r="AJ9" s="30">
        <f>AVERAGE(E9:AI9)</f>
        <v>17.333333333333332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O12"/>
  <sheetViews>
    <sheetView showGridLines="0" topLeftCell="D1" workbookViewId="0">
      <selection activeCell="AI9" sqref="AI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46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>
        <v>18</v>
      </c>
      <c r="F9" s="29"/>
      <c r="G9" s="29"/>
      <c r="H9" s="29"/>
      <c r="I9" s="29"/>
      <c r="J9" s="29"/>
      <c r="K9" s="29"/>
      <c r="L9" s="29">
        <v>18</v>
      </c>
      <c r="M9" s="29"/>
      <c r="N9" s="29"/>
      <c r="O9" s="29"/>
      <c r="P9" s="29"/>
      <c r="Q9" s="29"/>
      <c r="R9" s="29">
        <v>16</v>
      </c>
      <c r="S9" s="29"/>
      <c r="T9" s="29"/>
      <c r="U9" s="29"/>
      <c r="V9" s="29"/>
      <c r="W9" s="29"/>
      <c r="X9" s="29"/>
      <c r="Y9" s="29">
        <v>15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16.75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13"/>
  <sheetViews>
    <sheetView showGridLines="0" topLeftCell="D1" workbookViewId="0">
      <selection activeCell="AI9" sqref="AI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/>
      <c r="G9" s="29"/>
      <c r="H9" s="29">
        <v>16</v>
      </c>
      <c r="I9" s="29"/>
      <c r="J9" s="29"/>
      <c r="K9" s="29"/>
      <c r="L9" s="29"/>
      <c r="M9" s="29"/>
      <c r="N9" s="29"/>
      <c r="O9" s="29">
        <v>18</v>
      </c>
      <c r="P9" s="29"/>
      <c r="Q9" s="29"/>
      <c r="R9" s="29"/>
      <c r="S9" s="29"/>
      <c r="T9" s="29"/>
      <c r="U9" s="29">
        <v>19</v>
      </c>
      <c r="V9" s="29"/>
      <c r="W9" s="29"/>
      <c r="X9" s="29"/>
      <c r="Y9" s="29"/>
      <c r="Z9" s="29">
        <v>19</v>
      </c>
      <c r="AA9" s="29"/>
      <c r="AB9" s="29"/>
      <c r="AC9" s="29"/>
      <c r="AD9" s="29"/>
      <c r="AE9" s="29"/>
      <c r="AF9" s="29"/>
      <c r="AG9" s="29"/>
      <c r="AH9" s="29">
        <v>18</v>
      </c>
      <c r="AI9" s="29"/>
      <c r="AJ9" s="30">
        <f>AVERAGE(E9:AI9)</f>
        <v>18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O16"/>
  <sheetViews>
    <sheetView showGridLines="0" topLeftCell="E1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6.855468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52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64</v>
      </c>
      <c r="D9" s="28" t="s">
        <v>65</v>
      </c>
      <c r="E9" s="29"/>
      <c r="F9" s="29"/>
      <c r="G9" s="29">
        <v>15</v>
      </c>
      <c r="H9" s="29"/>
      <c r="I9" s="29"/>
      <c r="J9" s="29"/>
      <c r="K9" s="29"/>
      <c r="L9" s="29"/>
      <c r="M9" s="29"/>
      <c r="N9" s="29">
        <v>18</v>
      </c>
      <c r="O9" s="29"/>
      <c r="P9" s="29"/>
      <c r="Q9" s="29"/>
      <c r="R9" s="29"/>
      <c r="S9" s="29"/>
      <c r="T9" s="29"/>
      <c r="U9" s="29"/>
      <c r="V9" s="29">
        <v>18</v>
      </c>
      <c r="W9" s="29"/>
      <c r="X9" s="29"/>
      <c r="Y9" s="29"/>
      <c r="Z9" s="29"/>
      <c r="AA9" s="29">
        <v>15</v>
      </c>
      <c r="AB9" s="29"/>
      <c r="AC9" s="29"/>
      <c r="AD9" s="29"/>
      <c r="AE9" s="29">
        <v>21</v>
      </c>
      <c r="AF9" s="29"/>
      <c r="AG9" s="29"/>
      <c r="AH9" s="29"/>
      <c r="AI9" s="29"/>
      <c r="AJ9" s="30">
        <f>AVERAGE(E9:AI9)</f>
        <v>17.399999999999999</v>
      </c>
      <c r="AK9" s="4"/>
      <c r="AO9" s="4"/>
    </row>
    <row r="10" spans="3:41" customFormat="1" ht="12" customHeight="1" x14ac:dyDescent="0.2"/>
    <row r="11" spans="3:41" customFormat="1" ht="12" customHeight="1" x14ac:dyDescent="0.2"/>
    <row r="12" spans="3:41" customFormat="1" ht="15" customHeight="1" x14ac:dyDescent="0.2"/>
    <row r="13" spans="3:41" customFormat="1" ht="15" customHeight="1" x14ac:dyDescent="0.2"/>
    <row r="14" spans="3:41" customFormat="1" ht="16.5" customHeight="1" x14ac:dyDescent="0.2"/>
    <row r="15" spans="3:41" ht="16.5" customHeight="1" x14ac:dyDescent="0.2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</row>
    <row r="16" spans="3:41" ht="16.5" customHeight="1" x14ac:dyDescent="0.15"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</sheetData>
  <mergeCells count="6">
    <mergeCell ref="C15:AJ15"/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O12"/>
  <sheetViews>
    <sheetView showGridLines="0" topLeftCell="E1" workbookViewId="0">
      <selection activeCell="AE9" sqref="AE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6.855468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43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/>
      <c r="G9" s="29"/>
      <c r="H9" s="29">
        <v>15</v>
      </c>
      <c r="I9" s="29"/>
      <c r="J9" s="29"/>
      <c r="K9" s="29"/>
      <c r="L9" s="29"/>
      <c r="M9" s="29">
        <v>19</v>
      </c>
      <c r="N9" s="29"/>
      <c r="O9" s="29"/>
      <c r="P9" s="29"/>
      <c r="Q9" s="29"/>
      <c r="R9" s="29"/>
      <c r="S9" s="29"/>
      <c r="T9" s="29"/>
      <c r="U9" s="29">
        <v>18</v>
      </c>
      <c r="V9" s="29"/>
      <c r="W9" s="29"/>
      <c r="X9" s="29"/>
      <c r="Y9" s="29"/>
      <c r="Z9" s="29"/>
      <c r="AA9" s="29"/>
      <c r="AB9" s="29"/>
      <c r="AC9" s="29">
        <v>15</v>
      </c>
      <c r="AD9" s="29"/>
      <c r="AE9" s="29"/>
      <c r="AF9" s="29"/>
      <c r="AG9" s="29"/>
      <c r="AH9" s="29"/>
      <c r="AI9" s="29"/>
      <c r="AJ9" s="30">
        <f>AVERAGE(E9:AI9)</f>
        <v>16.75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O12"/>
  <sheetViews>
    <sheetView showGridLines="0" topLeftCell="D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MAYO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50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64</v>
      </c>
      <c r="D9" s="28" t="s">
        <v>65</v>
      </c>
      <c r="E9" s="29"/>
      <c r="F9" s="29">
        <v>18</v>
      </c>
      <c r="G9" s="29"/>
      <c r="H9" s="29"/>
      <c r="I9" s="29"/>
      <c r="J9" s="29"/>
      <c r="K9" s="29">
        <v>16</v>
      </c>
      <c r="L9" s="29"/>
      <c r="M9" s="29"/>
      <c r="N9" s="29"/>
      <c r="O9" s="29"/>
      <c r="P9" s="29"/>
      <c r="Q9" s="29"/>
      <c r="R9" s="29">
        <v>18</v>
      </c>
      <c r="S9" s="29"/>
      <c r="T9" s="29"/>
      <c r="U9" s="29"/>
      <c r="V9" s="29">
        <v>13</v>
      </c>
      <c r="W9" s="29"/>
      <c r="X9" s="29"/>
      <c r="Y9" s="29"/>
      <c r="Z9" s="29"/>
      <c r="AA9" s="29">
        <v>19</v>
      </c>
      <c r="AB9" s="29"/>
      <c r="AC9" s="29"/>
      <c r="AD9" s="29"/>
      <c r="AE9" s="29"/>
      <c r="AF9" s="29"/>
      <c r="AG9" s="29">
        <v>18</v>
      </c>
      <c r="AH9" s="29"/>
      <c r="AI9" s="29"/>
      <c r="AJ9" s="30">
        <f>AVERAGE(E9:AI9)</f>
        <v>17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ALAMOS</vt:lpstr>
      <vt:lpstr>ALF LOPEZ</vt:lpstr>
      <vt:lpstr>AMPARO</vt:lpstr>
      <vt:lpstr>SAN JOAQUIN</vt:lpstr>
      <vt:lpstr>CARMEN</vt:lpstr>
      <vt:lpstr>CERRITO</vt:lpstr>
      <vt:lpstr>DON ALBERTO</vt:lpstr>
      <vt:lpstr>DON CARMELO</vt:lpstr>
      <vt:lpstr>DIVINO NIÑO</vt:lpstr>
      <vt:lpstr>LA GRANJA</vt:lpstr>
      <vt:lpstr>FUNDADORES</vt:lpstr>
      <vt:lpstr>GUATAPURI</vt:lpstr>
      <vt:lpstr>HOSPITAL</vt:lpstr>
      <vt:lpstr>LOPERENA</vt:lpstr>
      <vt:lpstr>LOS COCOS</vt:lpstr>
      <vt:lpstr>LOS MAYALES</vt:lpstr>
      <vt:lpstr>NEVADA</vt:lpstr>
      <vt:lpstr>NOVALITO</vt:lpstr>
      <vt:lpstr>SICARARE</vt:lpstr>
      <vt:lpstr>OGB</vt:lpstr>
      <vt:lpstr>PANAMA</vt:lpstr>
      <vt:lpstr>REFUGIO</vt:lpstr>
      <vt:lpstr>7 AGOSTO</vt:lpstr>
      <vt:lpstr>VICTORIA</vt:lpstr>
      <vt:lpstr>VILLALBA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JOHAN VERGARA</dc:creator>
  <cp:lastModifiedBy>Otilia Sierra</cp:lastModifiedBy>
  <cp:lastPrinted>2020-05-05T15:17:50Z</cp:lastPrinted>
  <dcterms:created xsi:type="dcterms:W3CDTF">1996-11-27T10:00:04Z</dcterms:created>
  <dcterms:modified xsi:type="dcterms:W3CDTF">2021-11-26T21:58:20Z</dcterms:modified>
</cp:coreProperties>
</file>